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dsbs\groupdocs\03_WEALTHCONDUCTOR\IncomeConductor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L45" i="1" l="1"/>
  <c r="L40" i="1"/>
  <c r="I29" i="1"/>
  <c r="H29" i="1"/>
  <c r="G29" i="1"/>
  <c r="F29" i="1"/>
  <c r="L35" i="1"/>
  <c r="J46" i="1"/>
  <c r="J41" i="1"/>
  <c r="J36" i="1"/>
  <c r="J29" i="1"/>
  <c r="K46" i="1" l="1"/>
  <c r="I46" i="1"/>
  <c r="H46" i="1"/>
  <c r="G46" i="1"/>
  <c r="F46" i="1"/>
  <c r="E46" i="1"/>
  <c r="D46" i="1"/>
  <c r="L46" i="1" l="1"/>
  <c r="K41" i="1"/>
  <c r="I41" i="1"/>
  <c r="H41" i="1"/>
  <c r="G41" i="1"/>
  <c r="F41" i="1"/>
  <c r="E41" i="1"/>
  <c r="D41" i="1"/>
  <c r="K36" i="1"/>
  <c r="I36" i="1"/>
  <c r="H36" i="1"/>
  <c r="G36" i="1"/>
  <c r="F36" i="1"/>
  <c r="E36" i="1"/>
  <c r="D36" i="1"/>
  <c r="L28" i="1"/>
  <c r="L24" i="1"/>
  <c r="L26" i="1"/>
  <c r="L25" i="1"/>
  <c r="L23" i="1"/>
  <c r="L27" i="1"/>
  <c r="K29" i="1"/>
  <c r="D29" i="1"/>
  <c r="H15" i="1"/>
  <c r="L41" i="1" l="1"/>
  <c r="L36" i="1"/>
  <c r="L22" i="1" l="1"/>
  <c r="C54" i="1" l="1"/>
</calcChain>
</file>

<file path=xl/sharedStrings.xml><?xml version="1.0" encoding="utf-8"?>
<sst xmlns="http://schemas.openxmlformats.org/spreadsheetml/2006/main" count="155" uniqueCount="82">
  <si>
    <t>Platform</t>
  </si>
  <si>
    <t>Total:</t>
  </si>
  <si>
    <t>Segment 1</t>
  </si>
  <si>
    <t>Segment 2</t>
  </si>
  <si>
    <t>Segment 3</t>
  </si>
  <si>
    <t>Segment 4</t>
  </si>
  <si>
    <t>Segment 5</t>
  </si>
  <si>
    <t>Segment 6</t>
  </si>
  <si>
    <t>Custodian</t>
  </si>
  <si>
    <t>Investment Manager</t>
  </si>
  <si>
    <t>Equity/Fixed Income Ratio</t>
  </si>
  <si>
    <t>Current Value</t>
  </si>
  <si>
    <t>Inv Strategy</t>
  </si>
  <si>
    <t>Targeted ROR</t>
  </si>
  <si>
    <t>Segment #</t>
  </si>
  <si>
    <t>Totals</t>
  </si>
  <si>
    <t>Values</t>
  </si>
  <si>
    <t>Percentages</t>
  </si>
  <si>
    <t>Plan Segment Value</t>
  </si>
  <si>
    <t>Enter accounts that will be held outside the IC plan</t>
  </si>
  <si>
    <t>Legacy/Longevity</t>
  </si>
  <si>
    <t>Qualified or Taxable</t>
  </si>
  <si>
    <t>Current Account Registrations</t>
  </si>
  <si>
    <t>Start of Plan Account Registrations</t>
  </si>
  <si>
    <t>IncomeConductor Approved Plan Data:  Enter amount to be allocated by segment for each client account funding the plan</t>
  </si>
  <si>
    <t>Total Investment for Approved Plan</t>
  </si>
  <si>
    <t>Total Segment Value:</t>
  </si>
  <si>
    <t>Total Account Value</t>
  </si>
  <si>
    <t>PART 1:  LIST ALL CURRENT CLIENT ACCOUNTS</t>
  </si>
  <si>
    <t>PART 2:  LIST CLIENT ACCOUNTS USED TO FUND PLAN</t>
  </si>
  <si>
    <t xml:space="preserve">INCOMECONDUCTOR ALLOCATION WORKSHEET </t>
  </si>
  <si>
    <t>PART 3:  LIST MULTI-SLEEVE ACCOUNTS USED TO FUND PLAN</t>
  </si>
  <si>
    <t>3</t>
  </si>
  <si>
    <t>PART 4:  LIST ACCOUNTS TO BE HELD OUTSIDE THE PLAN AND NOT USED FOR INCOME</t>
  </si>
  <si>
    <t>PLAN START DATE: 01/01/2017</t>
  </si>
  <si>
    <t>Segment 7</t>
  </si>
  <si>
    <t xml:space="preserve">Qualified  </t>
  </si>
  <si>
    <t>Nationwide</t>
  </si>
  <si>
    <t>60/40</t>
  </si>
  <si>
    <t xml:space="preserve">Hanlon </t>
  </si>
  <si>
    <t>will be rolled over to IRA</t>
  </si>
  <si>
    <t>Qualified</t>
  </si>
  <si>
    <t>AssetMark</t>
  </si>
  <si>
    <t>n/a</t>
  </si>
  <si>
    <t>Barriger</t>
  </si>
  <si>
    <t>NFS?</t>
  </si>
  <si>
    <t>100 Equity</t>
  </si>
  <si>
    <t>Prudential</t>
  </si>
  <si>
    <t>Fixed</t>
  </si>
  <si>
    <t>no surrender</t>
  </si>
  <si>
    <t>Pershing</t>
  </si>
  <si>
    <t>100 Fixed</t>
  </si>
  <si>
    <t>Taxable</t>
  </si>
  <si>
    <t>Joint Acct - 1</t>
  </si>
  <si>
    <t>actively traded - 3-4 trades annually</t>
  </si>
  <si>
    <t>Joint Acct - 2</t>
  </si>
  <si>
    <t>Berriger</t>
  </si>
  <si>
    <t>embedded gains</t>
  </si>
  <si>
    <t>Cash</t>
  </si>
  <si>
    <t xml:space="preserve">Joint Acct - 2 </t>
  </si>
  <si>
    <t>Cash/SPIA</t>
  </si>
  <si>
    <t>Bank Acct for Emergency Purposes</t>
  </si>
  <si>
    <t>Global 30</t>
  </si>
  <si>
    <t>Global 50</t>
  </si>
  <si>
    <t>Global 60</t>
  </si>
  <si>
    <t>Global 70</t>
  </si>
  <si>
    <t>Global 70 - TS</t>
  </si>
  <si>
    <t>Global 80 - TS</t>
  </si>
  <si>
    <t>Global 90 - TS</t>
  </si>
  <si>
    <t>Joint Acct - 1 - left at Pershing with ACH</t>
  </si>
  <si>
    <t>SPIA</t>
  </si>
  <si>
    <t>PLAN NAME:  Robert and Susan Sample</t>
  </si>
  <si>
    <t>Susan IRA</t>
  </si>
  <si>
    <t>Susan 401(k)</t>
  </si>
  <si>
    <t>Susan IRA -1</t>
  </si>
  <si>
    <t>Susan IRA -2</t>
  </si>
  <si>
    <t>Susan Fixed Annuity</t>
  </si>
  <si>
    <t>Susan Fixed Annuity - 1035 to SPIA</t>
  </si>
  <si>
    <t>Susan IRA (IRA 1, IRA 2 and 401k R/O)</t>
  </si>
  <si>
    <t>Robert IRA</t>
  </si>
  <si>
    <t>Robert Fixed Annuity</t>
  </si>
  <si>
    <t>Robert Fixed Annuity - 1035 to SPIA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</si>
</sst>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/>
    </xf>
    <xf numFmtId="6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/>
    <xf numFmtId="0" fontId="4" fillId="2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/>
    <xf numFmtId="164" fontId="2" fillId="0" borderId="6" xfId="0" applyNumberFormat="1" applyFont="1" applyBorder="1" applyAlignment="1">
      <alignment horizontal="right" vertical="center"/>
    </xf>
    <xf numFmtId="0" fontId="0" fillId="3" borderId="0" xfId="0" applyFill="1"/>
    <xf numFmtId="0" fontId="1" fillId="3" borderId="0" xfId="0" applyFont="1" applyFill="1"/>
    <xf numFmtId="6" fontId="1" fillId="3" borderId="0" xfId="0" applyNumberFormat="1" applyFont="1" applyFill="1"/>
    <xf numFmtId="0" fontId="5" fillId="0" borderId="0" xfId="0" applyFont="1"/>
    <xf numFmtId="0" fontId="1" fillId="0" borderId="8" xfId="0" applyFont="1" applyBorder="1" applyAlignment="1">
      <alignment horizontal="left"/>
    </xf>
    <xf numFmtId="165" fontId="0" fillId="0" borderId="0" xfId="0" applyNumberFormat="1" applyFill="1" applyBorder="1"/>
    <xf numFmtId="165" fontId="0" fillId="0" borderId="2" xfId="0" applyNumberFormat="1" applyFill="1" applyBorder="1"/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4" borderId="0" xfId="0" applyFont="1" applyFill="1"/>
    <xf numFmtId="0" fontId="1" fillId="4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4" borderId="0" xfId="0" applyFill="1"/>
    <xf numFmtId="0" fontId="6" fillId="2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7" fillId="0" borderId="6" xfId="0" applyFont="1" applyBorder="1"/>
    <xf numFmtId="10" fontId="7" fillId="0" borderId="6" xfId="0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7" fillId="0" borderId="0" xfId="0" applyNumberFormat="1" applyFont="1" applyAlignment="1">
      <alignment vertical="center" wrapText="1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 vertic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 vertical="center"/>
    </xf>
    <xf numFmtId="0" fontId="6" fillId="2" borderId="1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left"/>
    </xf>
    <xf numFmtId="0" fontId="6" fillId="4" borderId="0" xfId="0" applyFont="1" applyFill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9" xfId="0" applyFont="1" applyFill="1" applyBorder="1" applyAlignment="1">
      <alignment horizontal="center"/>
    </xf>
    <xf numFmtId="166" fontId="7" fillId="4" borderId="9" xfId="0" applyNumberFormat="1" applyFont="1" applyFill="1" applyBorder="1" applyAlignment="1">
      <alignment horizontal="center"/>
    </xf>
    <xf numFmtId="49" fontId="7" fillId="4" borderId="9" xfId="0" applyNumberFormat="1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 vertical="center"/>
    </xf>
    <xf numFmtId="0" fontId="7" fillId="4" borderId="13" xfId="0" applyFont="1" applyFill="1" applyBorder="1"/>
    <xf numFmtId="0" fontId="0" fillId="4" borderId="13" xfId="0" applyFont="1" applyFill="1" applyBorder="1"/>
    <xf numFmtId="0" fontId="0" fillId="4" borderId="12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16" xfId="0" applyFont="1" applyBorder="1"/>
    <xf numFmtId="165" fontId="1" fillId="4" borderId="18" xfId="0" applyNumberFormat="1" applyFont="1" applyFill="1" applyBorder="1"/>
    <xf numFmtId="49" fontId="8" fillId="0" borderId="1" xfId="0" applyNumberFormat="1" applyFont="1" applyBorder="1" applyAlignment="1">
      <alignment horizontal="right" vertical="center"/>
    </xf>
    <xf numFmtId="10" fontId="7" fillId="0" borderId="6" xfId="0" applyNumberFormat="1" applyFont="1" applyBorder="1"/>
    <xf numFmtId="165" fontId="0" fillId="0" borderId="0" xfId="0" applyNumberFormat="1"/>
    <xf numFmtId="165" fontId="7" fillId="5" borderId="1" xfId="0" applyNumberFormat="1" applyFont="1" applyFill="1" applyBorder="1"/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/>
    <xf numFmtId="165" fontId="0" fillId="6" borderId="0" xfId="0" applyNumberFormat="1" applyFill="1" applyAlignment="1">
      <alignment horizontal="right" vertical="center"/>
    </xf>
    <xf numFmtId="165" fontId="7" fillId="6" borderId="1" xfId="0" applyNumberFormat="1" applyFont="1" applyFill="1" applyBorder="1"/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/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/>
    <xf numFmtId="165" fontId="7" fillId="7" borderId="1" xfId="0" applyNumberFormat="1" applyFont="1" applyFill="1" applyBorder="1"/>
    <xf numFmtId="165" fontId="0" fillId="7" borderId="0" xfId="0" applyNumberFormat="1" applyFill="1" applyAlignment="1">
      <alignment horizontal="right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/>
    <xf numFmtId="165" fontId="0" fillId="5" borderId="0" xfId="0" applyNumberFormat="1" applyFill="1" applyAlignment="1">
      <alignment horizontal="right" vertical="center"/>
    </xf>
    <xf numFmtId="165" fontId="0" fillId="7" borderId="0" xfId="0" applyNumberFormat="1" applyFill="1" applyAlignment="1">
      <alignment horizontal="right" vertical="center"/>
    </xf>
    <xf numFmtId="10" fontId="3" fillId="0" borderId="0" xfId="0" applyNumberFormat="1" applyFont="1"/>
    <xf numFmtId="0" fontId="0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164" fontId="0" fillId="0" borderId="0" xfId="0" applyNumberFormat="1"/>
    <xf numFmtId="0" fontId="1" fillId="4" borderId="7" xfId="0" applyFont="1" applyFill="1" applyBorder="1"/>
    <xf numFmtId="0" fontId="1" fillId="4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0" xfId="0" applyFont="1" applyBorder="1"/>
    <xf numFmtId="0" fontId="1" fillId="4" borderId="17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6" fontId="1" fillId="0" borderId="3" xfId="0" applyNumberFormat="1" applyFont="1" applyFill="1" applyBorder="1" applyAlignment="1">
      <alignment wrapText="1"/>
    </xf>
    <xf numFmtId="0" fontId="0" fillId="0" borderId="7" xfId="0" applyFill="1" applyBorder="1"/>
    <xf numFmtId="0" fontId="0" fillId="0" borderId="0" xfId="0" applyBorder="1" applyAlignment="1">
      <alignment wrapText="1"/>
    </xf>
    <xf numFmtId="165" fontId="7" fillId="0" borderId="0" xfId="0" applyNumberFormat="1" applyFont="1" applyFill="1" applyBorder="1"/>
    <xf numFmtId="0" fontId="0" fillId="0" borderId="0" xfId="0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P6" sqref="P6"/>
    </sheetView>
  </sheetViews>
  <sheetFormatPr defaultRowHeight="15" x14ac:dyDescent="0.25"/>
  <cols>
    <col min="1" max="1" width="4.7109375" customWidth="1"/>
    <col min="2" max="2" width="42.140625" bestFit="1" customWidth="1"/>
    <col min="3" max="3" width="15.85546875" customWidth="1"/>
    <col min="4" max="4" width="18" customWidth="1"/>
    <col min="5" max="6" width="17.140625" customWidth="1"/>
    <col min="7" max="7" width="16.85546875" customWidth="1"/>
    <col min="8" max="8" width="16.5703125" customWidth="1"/>
    <col min="9" max="9" width="18.7109375" customWidth="1"/>
    <col min="10" max="11" width="17.140625" customWidth="1"/>
    <col min="12" max="12" width="14" customWidth="1"/>
    <col min="13" max="13" width="10.28515625" bestFit="1" customWidth="1"/>
    <col min="14" max="14" width="11.7109375" customWidth="1"/>
    <col min="15" max="15" width="10.28515625" bestFit="1" customWidth="1"/>
    <col min="16" max="16" width="11.140625" bestFit="1" customWidth="1"/>
    <col min="17" max="17" width="10.28515625" bestFit="1" customWidth="1"/>
  </cols>
  <sheetData>
    <row r="1" spans="1:18" ht="23.25" x14ac:dyDescent="0.35">
      <c r="A1" s="19" t="s">
        <v>30</v>
      </c>
    </row>
    <row r="2" spans="1:18" x14ac:dyDescent="0.25">
      <c r="B2" s="87" t="s">
        <v>71</v>
      </c>
      <c r="C2" s="88"/>
      <c r="D2" s="88"/>
      <c r="E2" s="56"/>
      <c r="F2" s="56"/>
      <c r="G2" s="56"/>
      <c r="H2" s="57"/>
      <c r="I2" s="13"/>
      <c r="J2" s="5"/>
      <c r="K2" s="5"/>
    </row>
    <row r="3" spans="1:18" x14ac:dyDescent="0.25">
      <c r="B3" s="89" t="s">
        <v>34</v>
      </c>
      <c r="C3" s="90"/>
      <c r="D3" s="90"/>
      <c r="E3" s="58"/>
      <c r="F3" s="58"/>
      <c r="G3" s="58"/>
      <c r="H3" s="59"/>
      <c r="I3" s="13"/>
      <c r="J3" s="5"/>
      <c r="K3" s="5"/>
    </row>
    <row r="4" spans="1:18" x14ac:dyDescent="0.25">
      <c r="B4" s="91"/>
      <c r="C4" s="92"/>
      <c r="D4" s="92"/>
      <c r="E4" s="13"/>
      <c r="F4" s="13"/>
      <c r="G4" s="13"/>
      <c r="H4" s="20"/>
      <c r="I4" s="13"/>
      <c r="J4" s="5"/>
      <c r="K4" s="5"/>
    </row>
    <row r="5" spans="1:18" x14ac:dyDescent="0.25">
      <c r="B5" s="93" t="s">
        <v>28</v>
      </c>
      <c r="C5" s="94"/>
      <c r="D5" s="94"/>
      <c r="E5" s="13"/>
      <c r="F5" s="13"/>
      <c r="G5" s="13"/>
      <c r="H5" s="20"/>
      <c r="I5" s="13"/>
      <c r="J5" s="5"/>
      <c r="K5" s="5"/>
    </row>
    <row r="6" spans="1:18" s="2" customFormat="1" ht="26.25" x14ac:dyDescent="0.25">
      <c r="B6" s="44" t="s">
        <v>22</v>
      </c>
      <c r="C6" s="23" t="s">
        <v>21</v>
      </c>
      <c r="D6" s="23" t="s">
        <v>8</v>
      </c>
      <c r="E6" s="23" t="s">
        <v>0</v>
      </c>
      <c r="F6" s="43" t="s">
        <v>9</v>
      </c>
      <c r="G6" s="23" t="s">
        <v>10</v>
      </c>
      <c r="H6" s="23" t="s">
        <v>11</v>
      </c>
      <c r="I6" s="23"/>
      <c r="J6" s="8"/>
      <c r="K6" s="95"/>
      <c r="L6" s="97"/>
      <c r="M6" s="97"/>
      <c r="N6" s="97"/>
    </row>
    <row r="7" spans="1:18" x14ac:dyDescent="0.25">
      <c r="A7" s="25">
        <v>1</v>
      </c>
      <c r="B7" s="65" t="s">
        <v>73</v>
      </c>
      <c r="C7" s="65" t="s">
        <v>36</v>
      </c>
      <c r="D7" s="66" t="s">
        <v>37</v>
      </c>
      <c r="E7" s="66"/>
      <c r="F7" s="66" t="s">
        <v>39</v>
      </c>
      <c r="G7" s="66" t="s">
        <v>38</v>
      </c>
      <c r="H7" s="64">
        <v>216000</v>
      </c>
      <c r="I7" s="21" t="s">
        <v>40</v>
      </c>
      <c r="J7" s="11"/>
      <c r="K7" s="11"/>
      <c r="L7" s="98"/>
      <c r="M7" s="99"/>
      <c r="N7" s="99"/>
    </row>
    <row r="8" spans="1:18" x14ac:dyDescent="0.25">
      <c r="A8" s="25">
        <v>2</v>
      </c>
      <c r="B8" s="65" t="s">
        <v>74</v>
      </c>
      <c r="C8" s="65" t="s">
        <v>41</v>
      </c>
      <c r="D8" s="66" t="s">
        <v>42</v>
      </c>
      <c r="E8" s="66"/>
      <c r="F8" s="66" t="s">
        <v>43</v>
      </c>
      <c r="G8" s="66" t="s">
        <v>38</v>
      </c>
      <c r="H8" s="64">
        <v>78964</v>
      </c>
      <c r="I8" s="21"/>
      <c r="J8" s="5"/>
      <c r="K8" s="5"/>
      <c r="L8" s="98"/>
      <c r="M8" s="99"/>
      <c r="N8" s="99"/>
    </row>
    <row r="9" spans="1:18" x14ac:dyDescent="0.25">
      <c r="A9" s="25">
        <v>3</v>
      </c>
      <c r="B9" s="65" t="s">
        <v>75</v>
      </c>
      <c r="C9" s="65" t="s">
        <v>41</v>
      </c>
      <c r="D9" s="66" t="s">
        <v>45</v>
      </c>
      <c r="E9" s="66"/>
      <c r="F9" s="66" t="s">
        <v>44</v>
      </c>
      <c r="G9" s="66" t="s">
        <v>46</v>
      </c>
      <c r="H9" s="64">
        <v>6881</v>
      </c>
      <c r="I9" s="21"/>
      <c r="J9" s="5"/>
      <c r="K9" s="5"/>
      <c r="L9" s="98"/>
      <c r="M9" s="99"/>
      <c r="N9" s="99"/>
    </row>
    <row r="10" spans="1:18" x14ac:dyDescent="0.25">
      <c r="A10" s="25">
        <v>4</v>
      </c>
      <c r="B10" s="65" t="s">
        <v>76</v>
      </c>
      <c r="C10" s="65" t="s">
        <v>41</v>
      </c>
      <c r="D10" s="66" t="s">
        <v>47</v>
      </c>
      <c r="E10" s="66"/>
      <c r="F10" s="66"/>
      <c r="G10" s="66" t="s">
        <v>48</v>
      </c>
      <c r="H10" s="64">
        <v>9599</v>
      </c>
      <c r="I10" s="21" t="s">
        <v>49</v>
      </c>
      <c r="J10" s="5"/>
      <c r="K10" s="5"/>
      <c r="L10" s="100"/>
      <c r="M10" s="99"/>
      <c r="N10" s="98"/>
    </row>
    <row r="11" spans="1:18" x14ac:dyDescent="0.25">
      <c r="A11" s="25">
        <v>5</v>
      </c>
      <c r="B11" s="69" t="s">
        <v>79</v>
      </c>
      <c r="C11" s="69" t="s">
        <v>41</v>
      </c>
      <c r="D11" s="70" t="s">
        <v>50</v>
      </c>
      <c r="E11" s="70"/>
      <c r="F11" s="70" t="s">
        <v>39</v>
      </c>
      <c r="G11" s="70" t="s">
        <v>51</v>
      </c>
      <c r="H11" s="68">
        <v>105678</v>
      </c>
      <c r="I11" s="22"/>
      <c r="J11" s="1"/>
      <c r="K11" s="96"/>
      <c r="L11" s="99"/>
      <c r="M11" s="99"/>
      <c r="N11" s="98"/>
    </row>
    <row r="12" spans="1:18" x14ac:dyDescent="0.25">
      <c r="A12" s="25">
        <v>6</v>
      </c>
      <c r="B12" s="71" t="s">
        <v>80</v>
      </c>
      <c r="C12" s="69" t="s">
        <v>41</v>
      </c>
      <c r="D12" s="72" t="s">
        <v>47</v>
      </c>
      <c r="E12" s="72"/>
      <c r="F12" s="72"/>
      <c r="G12" s="72" t="s">
        <v>48</v>
      </c>
      <c r="H12" s="68">
        <v>19361</v>
      </c>
      <c r="I12" s="21" t="s">
        <v>49</v>
      </c>
      <c r="J12" s="5"/>
      <c r="K12" s="5"/>
      <c r="L12" s="99"/>
      <c r="M12" s="99"/>
      <c r="N12" s="100"/>
    </row>
    <row r="13" spans="1:18" x14ac:dyDescent="0.25">
      <c r="A13" s="25">
        <v>7</v>
      </c>
      <c r="B13" s="75" t="s">
        <v>53</v>
      </c>
      <c r="C13" s="75" t="s">
        <v>52</v>
      </c>
      <c r="D13" s="76" t="s">
        <v>50</v>
      </c>
      <c r="E13" s="76"/>
      <c r="F13" s="76" t="s">
        <v>39</v>
      </c>
      <c r="G13" s="76" t="s">
        <v>48</v>
      </c>
      <c r="H13" s="73">
        <v>55971</v>
      </c>
      <c r="I13" s="22" t="s">
        <v>54</v>
      </c>
      <c r="J13" s="1"/>
      <c r="K13" s="96"/>
      <c r="L13" s="99"/>
      <c r="M13" s="99"/>
      <c r="N13" s="99"/>
    </row>
    <row r="14" spans="1:18" x14ac:dyDescent="0.25">
      <c r="A14" s="25">
        <v>8</v>
      </c>
      <c r="B14" s="75" t="s">
        <v>55</v>
      </c>
      <c r="C14" s="75" t="s">
        <v>52</v>
      </c>
      <c r="D14" s="76" t="s">
        <v>45</v>
      </c>
      <c r="E14" s="76"/>
      <c r="F14" s="76" t="s">
        <v>56</v>
      </c>
      <c r="G14" s="76" t="s">
        <v>46</v>
      </c>
      <c r="H14" s="73">
        <v>106349</v>
      </c>
      <c r="I14" s="22" t="s">
        <v>57</v>
      </c>
      <c r="J14" s="1"/>
      <c r="K14" s="96"/>
      <c r="L14" s="99"/>
      <c r="M14" s="99"/>
      <c r="N14" s="99"/>
    </row>
    <row r="15" spans="1:18" x14ac:dyDescent="0.25">
      <c r="A15" s="25"/>
      <c r="B15" s="25"/>
      <c r="C15" s="25"/>
      <c r="D15" s="25"/>
      <c r="E15" s="25"/>
      <c r="F15" s="25"/>
      <c r="G15" s="32" t="s">
        <v>1</v>
      </c>
      <c r="H15" s="33">
        <f>SUM(H7:H14)</f>
        <v>598803</v>
      </c>
      <c r="I15" s="14"/>
      <c r="J15" s="5"/>
      <c r="K15" s="5"/>
    </row>
    <row r="16" spans="1:18" x14ac:dyDescent="0.25">
      <c r="A16" s="16"/>
      <c r="B16" s="16"/>
      <c r="C16" s="16"/>
      <c r="D16" s="16"/>
      <c r="E16" s="16"/>
      <c r="F16" s="16"/>
      <c r="G16" s="17"/>
      <c r="H16" s="18"/>
      <c r="I16" s="18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25">
      <c r="B17" s="85" t="s">
        <v>29</v>
      </c>
      <c r="C17" s="86"/>
      <c r="D17" s="86"/>
      <c r="E17" s="13"/>
      <c r="F17" s="13"/>
      <c r="G17" s="13"/>
      <c r="H17" s="20"/>
      <c r="I17" s="13"/>
      <c r="J17" s="5"/>
      <c r="K17" s="5"/>
    </row>
    <row r="18" spans="1:18" x14ac:dyDescent="0.25">
      <c r="C18" s="45"/>
      <c r="D18" s="26" t="s">
        <v>24</v>
      </c>
      <c r="E18" s="27"/>
      <c r="F18" s="27"/>
      <c r="G18" s="27"/>
      <c r="H18" s="28"/>
      <c r="I18" s="27"/>
      <c r="J18" s="29"/>
      <c r="K18" s="29"/>
    </row>
    <row r="19" spans="1:18" x14ac:dyDescent="0.25">
      <c r="C19" s="47" t="s">
        <v>14</v>
      </c>
      <c r="D19" s="49" t="s">
        <v>2</v>
      </c>
      <c r="E19" s="49" t="s">
        <v>3</v>
      </c>
      <c r="F19" s="49" t="s">
        <v>4</v>
      </c>
      <c r="G19" s="49" t="s">
        <v>5</v>
      </c>
      <c r="H19" s="49" t="s">
        <v>6</v>
      </c>
      <c r="I19" s="49" t="s">
        <v>7</v>
      </c>
      <c r="J19" s="49" t="s">
        <v>35</v>
      </c>
      <c r="K19" s="49" t="s">
        <v>20</v>
      </c>
      <c r="L19" s="11"/>
    </row>
    <row r="20" spans="1:18" x14ac:dyDescent="0.25">
      <c r="B20" s="25"/>
      <c r="C20" s="47" t="s">
        <v>13</v>
      </c>
      <c r="D20" s="50">
        <v>0</v>
      </c>
      <c r="E20" s="50">
        <v>0.01</v>
      </c>
      <c r="F20" s="50">
        <v>0.03</v>
      </c>
      <c r="G20" s="50">
        <v>0.05</v>
      </c>
      <c r="H20" s="50">
        <v>0.06</v>
      </c>
      <c r="I20" s="50">
        <v>7.0000000000000007E-2</v>
      </c>
      <c r="J20" s="50">
        <v>0.08</v>
      </c>
      <c r="K20" s="50">
        <v>0.08</v>
      </c>
      <c r="L20" s="11"/>
    </row>
    <row r="21" spans="1:18" x14ac:dyDescent="0.25">
      <c r="B21" s="25"/>
      <c r="C21" s="47" t="s">
        <v>12</v>
      </c>
      <c r="D21" s="51" t="s">
        <v>58</v>
      </c>
      <c r="E21" s="51" t="s">
        <v>60</v>
      </c>
      <c r="F21" s="51" t="s">
        <v>62</v>
      </c>
      <c r="G21" s="51" t="s">
        <v>63</v>
      </c>
      <c r="H21" s="51" t="s">
        <v>64</v>
      </c>
      <c r="I21" s="51" t="s">
        <v>66</v>
      </c>
      <c r="J21" s="51" t="s">
        <v>67</v>
      </c>
      <c r="K21" s="51" t="s">
        <v>68</v>
      </c>
      <c r="L21" s="11"/>
    </row>
    <row r="22" spans="1:18" x14ac:dyDescent="0.25">
      <c r="B22" s="26" t="s">
        <v>23</v>
      </c>
      <c r="C22" s="47" t="s">
        <v>18</v>
      </c>
      <c r="D22" s="52">
        <v>43116</v>
      </c>
      <c r="E22" s="52">
        <v>108645</v>
      </c>
      <c r="F22" s="52">
        <v>123110</v>
      </c>
      <c r="G22" s="52">
        <v>112102</v>
      </c>
      <c r="H22" s="52">
        <v>96537</v>
      </c>
      <c r="I22" s="52">
        <v>74637</v>
      </c>
      <c r="J22" s="52">
        <v>19947</v>
      </c>
      <c r="K22" s="52">
        <v>21905</v>
      </c>
      <c r="L22" s="60">
        <f t="shared" ref="L22:L28" si="0">SUM(D22:K22)</f>
        <v>599999</v>
      </c>
      <c r="M22" s="53" t="s">
        <v>25</v>
      </c>
      <c r="N22" s="54"/>
      <c r="O22" s="55"/>
    </row>
    <row r="23" spans="1:18" x14ac:dyDescent="0.25">
      <c r="A23">
        <v>3</v>
      </c>
      <c r="B23" s="65" t="s">
        <v>77</v>
      </c>
      <c r="C23" s="48"/>
      <c r="E23" s="64">
        <v>9599</v>
      </c>
      <c r="F23" s="40"/>
      <c r="G23" s="40"/>
      <c r="H23" s="40"/>
      <c r="I23" s="40"/>
      <c r="J23" s="40"/>
      <c r="K23" s="40"/>
      <c r="L23" s="14">
        <f>SUM(E23:K23)</f>
        <v>9599</v>
      </c>
      <c r="M23" s="25" t="s">
        <v>27</v>
      </c>
      <c r="N23" s="25"/>
      <c r="Q23" s="14"/>
      <c r="R23" s="14"/>
    </row>
    <row r="24" spans="1:18" x14ac:dyDescent="0.25">
      <c r="A24">
        <v>4</v>
      </c>
      <c r="B24" s="83" t="s">
        <v>78</v>
      </c>
      <c r="C24" s="48"/>
      <c r="D24" s="40"/>
      <c r="E24" s="77">
        <v>30000</v>
      </c>
      <c r="F24" s="77">
        <v>84262</v>
      </c>
      <c r="G24" s="77">
        <v>82102</v>
      </c>
      <c r="H24" s="77">
        <v>96537</v>
      </c>
      <c r="I24" s="77">
        <v>8944</v>
      </c>
      <c r="J24" s="40"/>
      <c r="K24" s="40"/>
      <c r="L24" s="14">
        <f>SUM(D24:K24)</f>
        <v>301845</v>
      </c>
      <c r="M24" s="25" t="s">
        <v>27</v>
      </c>
      <c r="N24" s="25"/>
      <c r="Q24" s="63"/>
    </row>
    <row r="25" spans="1:18" x14ac:dyDescent="0.25">
      <c r="A25">
        <v>1</v>
      </c>
      <c r="B25" s="71" t="s">
        <v>81</v>
      </c>
      <c r="C25" s="48"/>
      <c r="D25" s="40"/>
      <c r="E25" s="68">
        <v>19361</v>
      </c>
      <c r="F25" s="40"/>
      <c r="G25" s="40"/>
      <c r="H25" s="40"/>
      <c r="I25" s="40"/>
      <c r="J25" s="40"/>
      <c r="K25" s="40"/>
      <c r="L25" s="14">
        <f t="shared" si="0"/>
        <v>19361</v>
      </c>
      <c r="M25" s="25" t="s">
        <v>27</v>
      </c>
      <c r="N25" s="25"/>
      <c r="Q25" s="14"/>
      <c r="R25" s="14"/>
    </row>
    <row r="26" spans="1:18" x14ac:dyDescent="0.25">
      <c r="A26">
        <v>2</v>
      </c>
      <c r="B26" s="82" t="s">
        <v>79</v>
      </c>
      <c r="C26" s="48"/>
      <c r="D26" s="40"/>
      <c r="E26" s="67">
        <v>36830</v>
      </c>
      <c r="F26" s="67">
        <v>38848</v>
      </c>
      <c r="G26" s="67">
        <v>30000</v>
      </c>
      <c r="H26" s="40"/>
      <c r="I26" s="40"/>
      <c r="J26" s="40"/>
      <c r="K26" s="40"/>
      <c r="L26" s="14">
        <f t="shared" si="0"/>
        <v>105678</v>
      </c>
      <c r="M26" s="25" t="s">
        <v>27</v>
      </c>
      <c r="N26" s="25"/>
      <c r="Q26" s="14"/>
      <c r="R26" s="14"/>
    </row>
    <row r="27" spans="1:18" x14ac:dyDescent="0.25">
      <c r="A27">
        <v>5</v>
      </c>
      <c r="B27" s="80" t="s">
        <v>69</v>
      </c>
      <c r="C27" s="48"/>
      <c r="D27" s="73">
        <v>43116</v>
      </c>
      <c r="E27" s="74">
        <v>12855</v>
      </c>
      <c r="F27" s="39"/>
      <c r="G27" s="39"/>
      <c r="H27" s="39"/>
      <c r="I27" s="39"/>
      <c r="J27" s="39"/>
      <c r="K27" s="39"/>
      <c r="L27" s="14">
        <f>SUM(D27:K27)</f>
        <v>55971</v>
      </c>
      <c r="M27" s="25" t="s">
        <v>27</v>
      </c>
      <c r="N27" s="25"/>
    </row>
    <row r="28" spans="1:18" x14ac:dyDescent="0.25">
      <c r="A28">
        <v>6</v>
      </c>
      <c r="B28" s="81" t="s">
        <v>59</v>
      </c>
      <c r="C28" s="48"/>
      <c r="D28" s="40"/>
      <c r="E28" s="40"/>
      <c r="F28" s="40"/>
      <c r="G28" s="40"/>
      <c r="H28" s="40"/>
      <c r="I28" s="78">
        <v>65693</v>
      </c>
      <c r="J28" s="78">
        <v>19947</v>
      </c>
      <c r="K28" s="78">
        <v>21905</v>
      </c>
      <c r="L28" s="14">
        <f t="shared" si="0"/>
        <v>107545</v>
      </c>
      <c r="M28" s="25" t="s">
        <v>27</v>
      </c>
      <c r="N28" s="25"/>
    </row>
    <row r="29" spans="1:18" x14ac:dyDescent="0.25">
      <c r="A29" s="7"/>
      <c r="C29" s="32" t="s">
        <v>26</v>
      </c>
      <c r="D29" s="33">
        <f>SUM(D25:D28)</f>
        <v>43116</v>
      </c>
      <c r="E29" s="33">
        <f>SUM(E23:E28)</f>
        <v>108645</v>
      </c>
      <c r="F29" s="33">
        <f>SUM(F23:F28)</f>
        <v>123110</v>
      </c>
      <c r="G29" s="33">
        <f>SUM(G23:G28)</f>
        <v>112102</v>
      </c>
      <c r="H29" s="33">
        <f>SUM(H23:H28)</f>
        <v>96537</v>
      </c>
      <c r="I29" s="33">
        <f>SUM(I23:I28)</f>
        <v>74637</v>
      </c>
      <c r="J29" s="33">
        <f>SUM(J25:J28)</f>
        <v>19947</v>
      </c>
      <c r="K29" s="33">
        <f>SUM(K25:K28)</f>
        <v>21905</v>
      </c>
      <c r="Q29" s="63"/>
    </row>
    <row r="30" spans="1:18" x14ac:dyDescent="0.25">
      <c r="A30" s="16"/>
      <c r="B30" s="16"/>
      <c r="C30" s="16"/>
      <c r="D30" s="16"/>
      <c r="E30" s="16"/>
      <c r="F30" s="16"/>
      <c r="G30" s="17"/>
      <c r="H30" s="18"/>
      <c r="I30" s="18"/>
      <c r="J30" s="16"/>
      <c r="K30" s="16"/>
      <c r="L30" s="16"/>
      <c r="M30" s="16"/>
      <c r="N30" s="16"/>
      <c r="O30" s="16"/>
      <c r="P30" s="16"/>
      <c r="Q30" s="16"/>
      <c r="R30" s="16"/>
    </row>
    <row r="31" spans="1:18" x14ac:dyDescent="0.25">
      <c r="B31" s="85" t="s">
        <v>31</v>
      </c>
      <c r="C31" s="86"/>
      <c r="D31" s="86"/>
      <c r="E31" s="13"/>
      <c r="F31" s="13"/>
      <c r="G31" s="13"/>
      <c r="H31" s="20"/>
      <c r="I31" s="13"/>
      <c r="J31" s="5"/>
      <c r="K31" s="5"/>
    </row>
    <row r="32" spans="1:18" x14ac:dyDescent="0.25">
      <c r="B32" s="26" t="s">
        <v>23</v>
      </c>
      <c r="C32" s="46" t="s">
        <v>14</v>
      </c>
      <c r="D32" s="30" t="s">
        <v>2</v>
      </c>
      <c r="E32" s="30" t="s">
        <v>3</v>
      </c>
      <c r="F32" s="30" t="s">
        <v>4</v>
      </c>
      <c r="G32" s="30" t="s">
        <v>5</v>
      </c>
      <c r="H32" s="30" t="s">
        <v>6</v>
      </c>
      <c r="I32" s="30" t="s">
        <v>7</v>
      </c>
      <c r="J32" s="30" t="s">
        <v>20</v>
      </c>
      <c r="K32" s="30" t="s">
        <v>20</v>
      </c>
    </row>
    <row r="33" spans="1:18" x14ac:dyDescent="0.25">
      <c r="B33" s="25"/>
      <c r="C33" s="47" t="s">
        <v>12</v>
      </c>
      <c r="D33" s="51"/>
      <c r="E33" s="51" t="s">
        <v>70</v>
      </c>
      <c r="F33" s="51" t="s">
        <v>62</v>
      </c>
      <c r="G33" s="51" t="s">
        <v>63</v>
      </c>
      <c r="H33" s="51"/>
      <c r="I33" s="51"/>
      <c r="J33" s="51"/>
      <c r="K33" s="51"/>
      <c r="L33" s="11"/>
    </row>
    <row r="34" spans="1:18" x14ac:dyDescent="0.25">
      <c r="A34">
        <v>1</v>
      </c>
      <c r="B34" s="82" t="s">
        <v>79</v>
      </c>
      <c r="C34" s="46" t="s">
        <v>16</v>
      </c>
      <c r="D34" s="41"/>
      <c r="E34" s="67">
        <v>36830</v>
      </c>
      <c r="F34" s="67">
        <v>38848</v>
      </c>
      <c r="G34" s="67">
        <v>30000</v>
      </c>
      <c r="H34" s="40"/>
      <c r="I34" s="42"/>
      <c r="J34" s="42"/>
      <c r="K34" s="42"/>
      <c r="L34" s="11"/>
    </row>
    <row r="35" spans="1:18" ht="15.75" thickBot="1" x14ac:dyDescent="0.3">
      <c r="B35" s="31"/>
      <c r="C35" s="46" t="s">
        <v>17</v>
      </c>
      <c r="D35" s="62"/>
      <c r="E35" s="62">
        <v>0.34849999999999998</v>
      </c>
      <c r="F35" s="35">
        <v>0.36759999999999998</v>
      </c>
      <c r="G35" s="35">
        <v>0.28389999999999999</v>
      </c>
      <c r="H35" s="35"/>
      <c r="I35" s="35"/>
      <c r="J35" s="35"/>
      <c r="K35" s="35"/>
      <c r="L35" s="79">
        <f>SUM(E35:K35)</f>
        <v>1</v>
      </c>
    </row>
    <row r="36" spans="1:18" x14ac:dyDescent="0.25">
      <c r="B36" s="31"/>
      <c r="C36" s="32" t="s">
        <v>26</v>
      </c>
      <c r="D36" s="41">
        <f t="shared" ref="D36:K36" si="1">D34</f>
        <v>0</v>
      </c>
      <c r="E36" s="41">
        <f t="shared" si="1"/>
        <v>36830</v>
      </c>
      <c r="F36" s="41">
        <f t="shared" si="1"/>
        <v>38848</v>
      </c>
      <c r="G36" s="41">
        <f t="shared" si="1"/>
        <v>30000</v>
      </c>
      <c r="H36" s="41">
        <f t="shared" si="1"/>
        <v>0</v>
      </c>
      <c r="I36" s="41">
        <f t="shared" si="1"/>
        <v>0</v>
      </c>
      <c r="J36" s="41">
        <f t="shared" ref="J36" si="2">J34</f>
        <v>0</v>
      </c>
      <c r="K36" s="41">
        <f t="shared" si="1"/>
        <v>0</v>
      </c>
      <c r="L36" s="14">
        <f>SUM(D36:K36)</f>
        <v>105678</v>
      </c>
      <c r="M36" s="25" t="s">
        <v>27</v>
      </c>
      <c r="P36" s="14"/>
    </row>
    <row r="37" spans="1:18" x14ac:dyDescent="0.25">
      <c r="B37" s="31"/>
      <c r="C37" s="37"/>
      <c r="D37" s="30" t="s">
        <v>2</v>
      </c>
      <c r="E37" s="30" t="s">
        <v>3</v>
      </c>
      <c r="F37" s="30" t="s">
        <v>4</v>
      </c>
      <c r="G37" s="30" t="s">
        <v>5</v>
      </c>
      <c r="H37" s="30" t="s">
        <v>6</v>
      </c>
      <c r="I37" s="30" t="s">
        <v>7</v>
      </c>
      <c r="J37" s="30" t="s">
        <v>20</v>
      </c>
      <c r="K37" s="30" t="s">
        <v>20</v>
      </c>
      <c r="P37" s="84"/>
    </row>
    <row r="38" spans="1:18" x14ac:dyDescent="0.25">
      <c r="B38" s="25"/>
      <c r="C38" s="47" t="s">
        <v>12</v>
      </c>
      <c r="D38" s="51"/>
      <c r="E38" s="51" t="s">
        <v>70</v>
      </c>
      <c r="F38" s="51" t="s">
        <v>62</v>
      </c>
      <c r="G38" s="51" t="s">
        <v>63</v>
      </c>
      <c r="H38" s="51" t="s">
        <v>64</v>
      </c>
      <c r="I38" s="51" t="s">
        <v>65</v>
      </c>
      <c r="J38" s="51"/>
      <c r="K38" s="51"/>
      <c r="L38" s="11"/>
      <c r="P38" s="84"/>
    </row>
    <row r="39" spans="1:18" x14ac:dyDescent="0.25">
      <c r="A39">
        <v>2</v>
      </c>
      <c r="B39" s="83" t="s">
        <v>72</v>
      </c>
      <c r="C39" s="24" t="s">
        <v>16</v>
      </c>
      <c r="D39" s="41"/>
      <c r="E39" s="77">
        <v>30000</v>
      </c>
      <c r="F39" s="77">
        <v>84262</v>
      </c>
      <c r="G39" s="77">
        <v>82102</v>
      </c>
      <c r="H39" s="77">
        <v>96537</v>
      </c>
      <c r="I39" s="77">
        <v>8944</v>
      </c>
      <c r="J39" s="42"/>
      <c r="K39" s="42"/>
      <c r="L39" s="11"/>
      <c r="P39" s="63"/>
    </row>
    <row r="40" spans="1:18" ht="15.75" thickBot="1" x14ac:dyDescent="0.3">
      <c r="B40" s="31"/>
      <c r="C40" s="24" t="s">
        <v>17</v>
      </c>
      <c r="D40" s="34"/>
      <c r="E40" s="62">
        <v>9.9400000000000002E-2</v>
      </c>
      <c r="F40" s="35">
        <v>0.2792</v>
      </c>
      <c r="G40" s="35">
        <v>0.27200000000000002</v>
      </c>
      <c r="H40" s="35">
        <v>0.31979999999999997</v>
      </c>
      <c r="I40" s="35">
        <v>2.9600000000000001E-2</v>
      </c>
      <c r="J40" s="35"/>
      <c r="K40" s="35"/>
      <c r="L40" s="79">
        <f>SUM(E40:K40)</f>
        <v>1</v>
      </c>
    </row>
    <row r="41" spans="1:18" x14ac:dyDescent="0.25">
      <c r="B41" s="31"/>
      <c r="C41" s="32" t="s">
        <v>26</v>
      </c>
      <c r="D41" s="41">
        <f t="shared" ref="D41:K41" si="3">D39</f>
        <v>0</v>
      </c>
      <c r="E41" s="41">
        <f t="shared" si="3"/>
        <v>30000</v>
      </c>
      <c r="F41" s="41">
        <f t="shared" si="3"/>
        <v>84262</v>
      </c>
      <c r="G41" s="41">
        <f t="shared" si="3"/>
        <v>82102</v>
      </c>
      <c r="H41" s="41">
        <f t="shared" si="3"/>
        <v>96537</v>
      </c>
      <c r="I41" s="41">
        <f t="shared" si="3"/>
        <v>8944</v>
      </c>
      <c r="J41" s="41">
        <f t="shared" ref="J41" si="4">J39</f>
        <v>0</v>
      </c>
      <c r="K41" s="41">
        <f t="shared" si="3"/>
        <v>0</v>
      </c>
      <c r="L41" s="14">
        <f>SUM(D41:K41)</f>
        <v>301845</v>
      </c>
      <c r="M41" s="25" t="s">
        <v>27</v>
      </c>
    </row>
    <row r="42" spans="1:18" x14ac:dyDescent="0.25">
      <c r="B42" s="31"/>
      <c r="C42" s="37"/>
      <c r="D42" s="30" t="s">
        <v>2</v>
      </c>
      <c r="E42" s="30" t="s">
        <v>3</v>
      </c>
      <c r="F42" s="30" t="s">
        <v>4</v>
      </c>
      <c r="G42" s="30" t="s">
        <v>5</v>
      </c>
      <c r="H42" s="30" t="s">
        <v>6</v>
      </c>
      <c r="I42" s="30" t="s">
        <v>7</v>
      </c>
      <c r="J42" s="30" t="s">
        <v>20</v>
      </c>
      <c r="K42" s="30" t="s">
        <v>20</v>
      </c>
    </row>
    <row r="43" spans="1:18" x14ac:dyDescent="0.25">
      <c r="B43" s="25"/>
      <c r="C43" s="47" t="s">
        <v>12</v>
      </c>
      <c r="D43" s="51"/>
      <c r="E43" s="51"/>
      <c r="F43" s="51"/>
      <c r="G43" s="51"/>
      <c r="H43" s="51"/>
      <c r="I43" s="51" t="s">
        <v>66</v>
      </c>
      <c r="J43" s="51" t="s">
        <v>67</v>
      </c>
      <c r="K43" s="51" t="s">
        <v>68</v>
      </c>
      <c r="L43" s="11"/>
    </row>
    <row r="44" spans="1:18" x14ac:dyDescent="0.25">
      <c r="A44">
        <v>3</v>
      </c>
      <c r="B44" s="81" t="s">
        <v>59</v>
      </c>
      <c r="C44" s="24" t="s">
        <v>16</v>
      </c>
      <c r="D44" s="41"/>
      <c r="E44" s="41"/>
      <c r="F44" s="42"/>
      <c r="G44" s="42"/>
      <c r="H44" s="42"/>
      <c r="I44" s="78">
        <v>65693</v>
      </c>
      <c r="J44" s="78">
        <v>19947</v>
      </c>
      <c r="K44" s="78">
        <v>21905</v>
      </c>
      <c r="L44" s="11"/>
    </row>
    <row r="45" spans="1:18" ht="15.75" thickBot="1" x14ac:dyDescent="0.3">
      <c r="B45" s="31"/>
      <c r="C45" s="24" t="s">
        <v>17</v>
      </c>
      <c r="D45" s="34"/>
      <c r="E45" s="34"/>
      <c r="F45" s="35"/>
      <c r="G45" s="35"/>
      <c r="H45" s="35"/>
      <c r="I45" s="35">
        <v>0.61080000000000001</v>
      </c>
      <c r="J45" s="35">
        <v>0.1855</v>
      </c>
      <c r="K45" s="35">
        <v>0.20369999999999999</v>
      </c>
      <c r="L45" s="79">
        <f>SUM(I45:K45)</f>
        <v>1</v>
      </c>
    </row>
    <row r="46" spans="1:18" x14ac:dyDescent="0.25">
      <c r="B46" s="31"/>
      <c r="C46" s="32" t="s">
        <v>26</v>
      </c>
      <c r="D46" s="41">
        <f t="shared" ref="D46:K46" si="5">D44</f>
        <v>0</v>
      </c>
      <c r="E46" s="41">
        <f t="shared" si="5"/>
        <v>0</v>
      </c>
      <c r="F46" s="41">
        <f t="shared" si="5"/>
        <v>0</v>
      </c>
      <c r="G46" s="41">
        <f t="shared" si="5"/>
        <v>0</v>
      </c>
      <c r="H46" s="41">
        <f t="shared" si="5"/>
        <v>0</v>
      </c>
      <c r="I46" s="41">
        <f t="shared" si="5"/>
        <v>65693</v>
      </c>
      <c r="J46" s="41">
        <f t="shared" ref="J46" si="6">J44</f>
        <v>19947</v>
      </c>
      <c r="K46" s="41">
        <f t="shared" si="5"/>
        <v>21905</v>
      </c>
      <c r="L46" s="14">
        <f>SUM(D46:K46)</f>
        <v>107545</v>
      </c>
      <c r="M46" s="25" t="s">
        <v>27</v>
      </c>
    </row>
    <row r="47" spans="1:18" x14ac:dyDescent="0.25">
      <c r="C47" s="25"/>
      <c r="D47" s="25"/>
      <c r="E47" s="25"/>
      <c r="F47" s="36"/>
      <c r="G47" s="36"/>
      <c r="H47" s="36"/>
      <c r="I47" s="36"/>
      <c r="J47" s="36"/>
      <c r="K47" s="36"/>
    </row>
    <row r="48" spans="1:18" x14ac:dyDescent="0.25">
      <c r="A48" s="16"/>
      <c r="B48" s="16"/>
      <c r="C48" s="16"/>
      <c r="D48" s="16"/>
      <c r="E48" s="16"/>
      <c r="F48" s="16"/>
      <c r="G48" s="17"/>
      <c r="H48" s="18"/>
      <c r="I48" s="18"/>
      <c r="J48" s="16"/>
      <c r="K48" s="16"/>
      <c r="L48" s="16"/>
      <c r="M48" s="16"/>
      <c r="N48" s="16"/>
      <c r="O48" s="16"/>
      <c r="P48" s="16"/>
      <c r="Q48" s="16"/>
      <c r="R48" s="16"/>
    </row>
    <row r="49" spans="1:17" x14ac:dyDescent="0.25">
      <c r="B49" s="85" t="s">
        <v>33</v>
      </c>
      <c r="C49" s="86"/>
      <c r="D49" s="86"/>
      <c r="E49" s="13"/>
      <c r="F49" s="13"/>
      <c r="G49" s="13"/>
      <c r="H49" s="20"/>
      <c r="I49" s="13"/>
      <c r="J49" s="5"/>
      <c r="K49" s="5"/>
    </row>
    <row r="50" spans="1:17" x14ac:dyDescent="0.25">
      <c r="A50" s="7"/>
      <c r="B50" s="26" t="s">
        <v>23</v>
      </c>
      <c r="C50" s="12" t="s">
        <v>16</v>
      </c>
    </row>
    <row r="51" spans="1:17" x14ac:dyDescent="0.25">
      <c r="A51">
        <v>1</v>
      </c>
      <c r="B51" s="38" t="s">
        <v>61</v>
      </c>
      <c r="C51" s="10">
        <v>100000</v>
      </c>
      <c r="D51" s="11" t="s">
        <v>19</v>
      </c>
      <c r="E51" s="3"/>
      <c r="F51" s="3"/>
      <c r="G51" s="3"/>
      <c r="H51" s="3"/>
      <c r="I51" s="3"/>
      <c r="J51" s="3"/>
      <c r="K51" s="3"/>
      <c r="L51" s="4"/>
      <c r="M51" s="4"/>
      <c r="N51" s="4"/>
      <c r="O51" s="4"/>
      <c r="P51" s="4"/>
      <c r="Q51" s="4"/>
    </row>
    <row r="52" spans="1:17" x14ac:dyDescent="0.25">
      <c r="A52">
        <v>2</v>
      </c>
      <c r="B52" s="38"/>
      <c r="C52" s="10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  <c r="Q52" s="4"/>
    </row>
    <row r="53" spans="1:17" ht="15.75" thickBot="1" x14ac:dyDescent="0.3">
      <c r="A53" s="61" t="s">
        <v>32</v>
      </c>
      <c r="B53" s="38"/>
      <c r="C53" s="15"/>
      <c r="D53" s="3"/>
      <c r="E53" s="3"/>
      <c r="F53" s="3"/>
      <c r="G53" s="3"/>
      <c r="H53" s="3"/>
      <c r="I53" s="3"/>
      <c r="L53" s="3"/>
      <c r="M53" s="4"/>
      <c r="N53" s="4"/>
      <c r="O53" s="4"/>
      <c r="P53" s="4"/>
      <c r="Q53" s="4"/>
    </row>
    <row r="54" spans="1:17" x14ac:dyDescent="0.25">
      <c r="B54" s="9" t="s">
        <v>15</v>
      </c>
      <c r="C54" s="14">
        <f>SUM(C50:C53)</f>
        <v>100000</v>
      </c>
    </row>
    <row r="55" spans="1:17" x14ac:dyDescent="0.25">
      <c r="B55" s="4"/>
      <c r="C55" s="4"/>
    </row>
    <row r="56" spans="1:17" x14ac:dyDescent="0.25">
      <c r="C56" s="4"/>
    </row>
    <row r="59" spans="1:17" x14ac:dyDescent="0.25">
      <c r="B59" s="6"/>
    </row>
  </sheetData>
  <mergeCells count="7">
    <mergeCell ref="B31:D31"/>
    <mergeCell ref="B49:D49"/>
    <mergeCell ref="B2:D2"/>
    <mergeCell ref="B3:D3"/>
    <mergeCell ref="B4:D4"/>
    <mergeCell ref="B5:D5"/>
    <mergeCell ref="B17:D17"/>
  </mergeCells>
  <pageMargins left="0.7" right="0.7" top="0.75" bottom="0.75" header="0.3" footer="0.3"/>
  <pageSetup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Cantrall</dc:creator>
  <cp:lastModifiedBy>Sheryl O'Connor</cp:lastModifiedBy>
  <cp:lastPrinted>2014-08-13T14:27:35Z</cp:lastPrinted>
  <dcterms:created xsi:type="dcterms:W3CDTF">2014-08-06T20:13:43Z</dcterms:created>
  <dcterms:modified xsi:type="dcterms:W3CDTF">2017-03-22T21:39:36Z</dcterms:modified>
</cp:coreProperties>
</file>